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1" i="1"/>
  <c r="H24" i="1"/>
  <c r="H19" i="1"/>
  <c r="H23" i="1" l="1"/>
  <c r="H18" i="1"/>
  <c r="H17" i="1"/>
  <c r="H48" i="1" l="1"/>
  <c r="H49" i="1" l="1"/>
  <c r="H27" i="1"/>
  <c r="H16" i="1"/>
  <c r="H31" i="1" l="1"/>
  <c r="H28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<sst xmlns="http://schemas.openxmlformats.org/spreadsheetml/2006/main" count="48" uniqueCount="28">
  <si>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</si>
  <si>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</si>
  <si>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</si>
  <si>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</si>
  <si>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</si>
  <si>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</si>
  <si>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</si>
  <si>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</si>
  <si>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</si>
  <si>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</si>
  <si>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</si>
  <si>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</si>
  <si>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</si>
  <si>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</si>
  <si>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</si>
  <si>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</si>
  <si>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</si>
  <si>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</si>
  <si>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</si>
  <si>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</si>
  <si>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</si>
  <si>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</si>
  <si>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</si>
  <si>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</si>
  <si>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</si>
  <si>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Dana:12.08.2019.</t>
  </si>
  <si>
    <t>Primljena i neutrošena participacija od 12.08.2019.</t>
  </si>
  <si>
    <t>Dana 13.08.2019.Dom zdravlja Požarevac nije vršio plaćanja prema 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</si>
</sst>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topLeftCell="A7" zoomScaleNormal="100" workbookViewId="0">
      <selection activeCell="E53" sqref="E53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7</v>
      </c>
      <c r="C5" s="32"/>
      <c r="D5" s="32"/>
    </row>
    <row r="6" spans="2:15" x14ac:dyDescent="0.25">
      <c r="B6" s="32" t="s">
        <v>8</v>
      </c>
      <c r="C6" s="32"/>
      <c r="D6" s="32"/>
    </row>
    <row r="7" spans="2:15" x14ac:dyDescent="0.25">
      <c r="I7" s="11"/>
      <c r="J7" s="11"/>
    </row>
    <row r="8" spans="2:15" x14ac:dyDescent="0.25">
      <c r="C8" s="33" t="s">
        <v>25</v>
      </c>
      <c r="D8" s="33"/>
      <c r="E8" s="33"/>
      <c r="F8" s="33"/>
      <c r="G8" s="3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22" t="s">
        <v>20</v>
      </c>
      <c r="C12" s="22"/>
      <c r="D12" s="22"/>
      <c r="E12" s="22"/>
      <c r="F12" s="22"/>
      <c r="G12" s="14">
        <v>43689</v>
      </c>
      <c r="H12" s="7">
        <v>9383376.1300000008</v>
      </c>
      <c r="I12" s="11"/>
      <c r="J12" s="11"/>
      <c r="K12" s="9"/>
      <c r="L12" s="9"/>
      <c r="M12" s="9"/>
      <c r="N12" s="9"/>
      <c r="O12" s="9"/>
    </row>
    <row r="13" spans="2:15" x14ac:dyDescent="0.25">
      <c r="B13" s="23" t="s">
        <v>9</v>
      </c>
      <c r="C13" s="23"/>
      <c r="D13" s="23"/>
      <c r="E13" s="23"/>
      <c r="F13" s="23"/>
      <c r="G13" s="14"/>
      <c r="H13" s="3">
        <f>H14+H25-H32-H42</f>
        <v>9318936.5199999996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24" t="s">
        <v>23</v>
      </c>
      <c r="C14" s="24"/>
      <c r="D14" s="24"/>
      <c r="E14" s="24"/>
      <c r="F14" s="24"/>
      <c r="G14" s="16">
        <v>43689</v>
      </c>
      <c r="H14" s="4">
        <f>H15+H16+H17+H18+H19+H20+H21+H22+H23+H24</f>
        <v>8121161.3699999992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f>27590.2+37144.8+465295.49-530030.49</f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f>408551.88+408551.88+209609.33-1026713.09</f>
        <v>0</v>
      </c>
      <c r="I18" s="11"/>
      <c r="J18" s="11"/>
    </row>
    <row r="19" spans="2:13" x14ac:dyDescent="0.25">
      <c r="B19" s="22" t="s">
        <v>2</v>
      </c>
      <c r="C19" s="22"/>
      <c r="D19" s="22"/>
      <c r="E19" s="22"/>
      <c r="F19" s="22"/>
      <c r="G19" s="12"/>
      <c r="H19" s="10">
        <f>480802.02+1186875+1186875-1014200.1-1280397.15+1186875-44609.88-223130.9-471162.62+1186875+1559.88-300499.2-213136.6+2373750-128640-297341.92</f>
        <v>3630493.5300000003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</f>
        <v>1073236.1099999999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2" t="s">
        <v>26</v>
      </c>
      <c r="C24" s="22"/>
      <c r="D24" s="22"/>
      <c r="E24" s="22"/>
      <c r="F24" s="2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</f>
        <v>1009827.19</v>
      </c>
      <c r="I24" s="11"/>
      <c r="J24" s="11"/>
      <c r="K24" s="8"/>
      <c r="L24" s="8"/>
    </row>
    <row r="25" spans="2:13" x14ac:dyDescent="0.25">
      <c r="B25" s="24" t="s">
        <v>24</v>
      </c>
      <c r="C25" s="24"/>
      <c r="D25" s="24"/>
      <c r="E25" s="24"/>
      <c r="F25" s="24"/>
      <c r="G25" s="16">
        <v>43689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f>116901.44-116901.44+37517.74-37517.74</f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43689</v>
      </c>
      <c r="H32" s="5">
        <f>SUM(H33:H41)</f>
        <v>27501.809999999998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10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2" t="s">
        <v>2</v>
      </c>
      <c r="C37" s="22"/>
      <c r="D37" s="22"/>
      <c r="E37" s="22"/>
      <c r="F37" s="22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23943.78+361.45+3196.58</f>
        <v>27501.809999999998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43689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26" t="s">
        <v>18</v>
      </c>
      <c r="C48" s="26"/>
      <c r="D48" s="26"/>
      <c r="E48" s="26"/>
      <c r="F48" s="26"/>
      <c r="G48" s="18">
        <v>43689</v>
      </c>
      <c r="H48" s="6">
        <f>64441.88+490038.15+20307.49+295.38+39.26+23129.84+1704.35+5432.46-540949.2</f>
        <v>64439.609999999986</v>
      </c>
      <c r="I48" s="11"/>
      <c r="J48"/>
      <c r="L48" s="8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f>453152.42+57527.85+23129.89+1704.35+5434.68-540949.19</f>
        <v>0</v>
      </c>
      <c r="I49" s="11"/>
      <c r="J49" s="11"/>
    </row>
    <row r="50" spans="2:11" x14ac:dyDescent="0.25">
      <c r="B50" s="23" t="s">
        <v>4</v>
      </c>
      <c r="C50" s="23"/>
      <c r="D50" s="23"/>
      <c r="E50" s="23"/>
      <c r="F50" s="23"/>
      <c r="G50" s="2"/>
      <c r="H50" s="7">
        <f>H14+H25-H32-H42+H48-H49</f>
        <v>9383376.129999999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19"/>
      <c r="D52" s="19"/>
      <c r="E52" s="19"/>
      <c r="F52" s="19"/>
      <c r="G52" s="9"/>
      <c r="H52" s="20"/>
      <c r="I52" s="11"/>
      <c r="J52" s="11"/>
      <c r="K52" s="8"/>
    </row>
    <row r="53" spans="2:11" x14ac:dyDescent="0.25">
      <c r="C53" s="8"/>
      <c r="D53" s="8"/>
      <c r="I53"/>
      <c r="J53"/>
    </row>
    <row r="54" spans="2:11" x14ac:dyDescent="0.25">
      <c r="C54" s="8"/>
      <c r="D54" s="8"/>
      <c r="I54"/>
      <c r="J54"/>
    </row>
    <row r="55" spans="2:11" x14ac:dyDescent="0.25">
      <c r="C55" s="8"/>
      <c r="D55" s="8"/>
      <c r="I55"/>
      <c r="J55"/>
    </row>
    <row r="56" spans="2:11" x14ac:dyDescent="0.25">
      <c r="C56" s="8"/>
      <c r="D56" s="8"/>
      <c r="I56"/>
      <c r="J56"/>
    </row>
    <row r="57" spans="2:11" x14ac:dyDescent="0.25">
      <c r="C57" s="8"/>
      <c r="D57" s="8"/>
      <c r="I57"/>
      <c r="J57"/>
    </row>
    <row r="58" spans="2:11" x14ac:dyDescent="0.25">
      <c r="C58" s="8"/>
      <c r="D58" s="8"/>
      <c r="I58"/>
      <c r="J58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2019-08-13T11:41:19Z</dcterms:modified>
</cp:coreProperties>
</file>